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C:\Users\Dick\Documents\Temp\Symbol templates\"/>
    </mc:Choice>
  </mc:AlternateContent>
  <xr:revisionPtr revIDLastSave="0" documentId="13_ncr:1_{3153EE58-E601-48C3-A35D-A3DE81B9BA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troduction" sheetId="1" r:id="rId1"/>
    <sheet name="Calculat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2" l="1"/>
  <c r="F10" i="2"/>
  <c r="F11" i="2" s="1"/>
  <c r="F4" i="2"/>
  <c r="F5" i="2" s="1"/>
  <c r="J24" i="1"/>
  <c r="J23" i="1"/>
  <c r="J25" i="1" s="1"/>
  <c r="J26" i="1" s="1"/>
</calcChain>
</file>

<file path=xl/sharedStrings.xml><?xml version="1.0" encoding="utf-8"?>
<sst xmlns="http://schemas.openxmlformats.org/spreadsheetml/2006/main" count="41" uniqueCount="36">
  <si>
    <t>Six Sigma Calculator</t>
  </si>
  <si>
    <t>The calculation of a Sigma level, is based on the number of defects per million opportunities (DPMO).</t>
  </si>
  <si>
    <t>In order to calculate the DPMO, three distinct pieces of information are required:</t>
  </si>
  <si>
    <t>a) the number of units produced</t>
  </si>
  <si>
    <t>b) the number of defect opportunities per unit</t>
  </si>
  <si>
    <t>c) the number of defects</t>
  </si>
  <si>
    <t>The actual formula is:</t>
  </si>
  <si>
    <t xml:space="preserve">DPMO = </t>
  </si>
  <si>
    <t>(Number of Defects X 1,000,000)</t>
  </si>
  <si>
    <t>((Number of Defect Opportunities/Unit) x Number of Units)</t>
  </si>
  <si>
    <t>Example:</t>
  </si>
  <si>
    <t>A manufacturer of computer hard drives wants to measure their Six Sigma level.</t>
  </si>
  <si>
    <t>Over a given period of time, the manufacturer creates 83,934 hard drives.</t>
  </si>
  <si>
    <t>The manufacturer performs 8 individual checks to test quality of the drives.</t>
  </si>
  <si>
    <t>During testing 3,432 defects are found.</t>
  </si>
  <si>
    <t>DPMO</t>
  </si>
  <si>
    <t>Defects</t>
  </si>
  <si>
    <t>Yield</t>
  </si>
  <si>
    <t>Units</t>
  </si>
  <si>
    <t>Sigma Level</t>
  </si>
  <si>
    <t>Defect Opportunities per unit</t>
  </si>
  <si>
    <t>Ppk</t>
  </si>
  <si>
    <t>Six Sigma Table:</t>
  </si>
  <si>
    <t>Source for this file:</t>
  </si>
  <si>
    <t xml:space="preserve">http://home.xtra.co.nz/hosts/smtconz/Quality/Simple%20Six%20Sigma%20Calculator.xls </t>
  </si>
  <si>
    <t>A. All values required to calculate Sigma level</t>
  </si>
  <si>
    <t>Defects:</t>
  </si>
  <si>
    <t>DPMO:</t>
  </si>
  <si>
    <t>Units:</t>
  </si>
  <si>
    <t>Sigma Level:</t>
  </si>
  <si>
    <t>Opportunities per Unit:</t>
  </si>
  <si>
    <t>B. Sigma calculated based on defects and number of opportunities</t>
  </si>
  <si>
    <t>Number of Opportunities:</t>
  </si>
  <si>
    <t>C. Enter only the known Defects Per Million Opportunities</t>
  </si>
  <si>
    <t>Enter DPMO</t>
  </si>
  <si>
    <t>Enter values in coloured cells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</si>
</sst>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5" formatCode="0.0"/>
    <numFmt numFmtId="166" formatCode="_(* #,##0_);_(* \(#,##0\);_(* &quot;-&quot;??_);_(@_)"/>
    <numFmt numFmtId="167" formatCode="#,##0_ ;\-#,##0\ "/>
    <numFmt numFmtId="169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Verdana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1"/>
      <color theme="9"/>
      <name val="Calibri"/>
      <family val="2"/>
      <scheme val="minor"/>
    </font>
    <font>
      <b/>
      <i/>
      <sz val="20"/>
      <color theme="9"/>
      <name val="Arial"/>
      <family val="2"/>
    </font>
    <font>
      <i/>
      <sz val="20"/>
      <color theme="9"/>
      <name val="Calibri"/>
      <family val="2"/>
      <scheme val="minor"/>
    </font>
    <font>
      <b/>
      <sz val="10"/>
      <name val="Arial"/>
      <family val="2"/>
    </font>
    <font>
      <b/>
      <sz val="11"/>
      <color theme="9"/>
      <name val="Arial"/>
      <family val="2"/>
    </font>
    <font>
      <sz val="11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0"/>
      <color rgb="FF002060"/>
      <name val="Arial"/>
      <family val="2"/>
    </font>
    <font>
      <b/>
      <sz val="16"/>
      <color theme="9"/>
      <name val="Arial"/>
      <family val="2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</fills>
  <borders count="34">
    <border>
      <left/>
      <right/>
      <top/>
      <bottom/>
      <diagonal/>
    </border>
    <border>
      <left style="double">
        <color indexed="32"/>
      </left>
      <right/>
      <top style="double">
        <color indexed="32"/>
      </top>
      <bottom/>
      <diagonal/>
    </border>
    <border>
      <left/>
      <right/>
      <top style="double">
        <color indexed="32"/>
      </top>
      <bottom/>
      <diagonal/>
    </border>
    <border>
      <left/>
      <right style="double">
        <color indexed="32"/>
      </right>
      <top style="double">
        <color indexed="3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32"/>
      </left>
      <right/>
      <top/>
      <bottom/>
      <diagonal/>
    </border>
    <border>
      <left/>
      <right style="double">
        <color indexed="3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32"/>
      </left>
      <right/>
      <top/>
      <bottom style="double">
        <color indexed="32"/>
      </bottom>
      <diagonal/>
    </border>
    <border>
      <left/>
      <right/>
      <top/>
      <bottom style="double">
        <color indexed="32"/>
      </bottom>
      <diagonal/>
    </border>
    <border>
      <left/>
      <right style="double">
        <color indexed="32"/>
      </right>
      <top/>
      <bottom style="double">
        <color indexed="3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2" fillId="0" borderId="0" xfId="0" applyFont="1"/>
    <xf numFmtId="0" fontId="0" fillId="0" borderId="0" xfId="0" applyFill="1"/>
    <xf numFmtId="0" fontId="0" fillId="0" borderId="1" xfId="0" applyBorder="1"/>
    <xf numFmtId="0" fontId="0" fillId="0" borderId="2" xfId="0" applyBorder="1"/>
    <xf numFmtId="0" fontId="0" fillId="0" borderId="3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3" fillId="0" borderId="17" xfId="0" applyFont="1" applyBorder="1" applyAlignment="1">
      <alignment vertical="top" wrapText="1"/>
    </xf>
    <xf numFmtId="3" fontId="3" fillId="0" borderId="18" xfId="0" applyNumberFormat="1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3" fontId="3" fillId="0" borderId="13" xfId="0" applyNumberFormat="1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4" fillId="0" borderId="0" xfId="0" applyFont="1"/>
    <xf numFmtId="0" fontId="9" fillId="0" borderId="0" xfId="0" applyFont="1" applyFill="1" applyBorder="1"/>
    <xf numFmtId="0" fontId="0" fillId="0" borderId="0" xfId="0" applyFill="1" applyBorder="1"/>
    <xf numFmtId="0" fontId="0" fillId="0" borderId="23" xfId="0" applyBorder="1"/>
    <xf numFmtId="0" fontId="0" fillId="0" borderId="25" xfId="0" applyBorder="1"/>
    <xf numFmtId="167" fontId="0" fillId="2" borderId="26" xfId="1" applyNumberFormat="1" applyFont="1" applyFill="1" applyBorder="1" applyAlignment="1" applyProtection="1">
      <alignment horizontal="center"/>
      <protection hidden="1"/>
    </xf>
    <xf numFmtId="0" fontId="0" fillId="0" borderId="27" xfId="0" applyBorder="1"/>
    <xf numFmtId="0" fontId="0" fillId="2" borderId="30" xfId="0" applyFill="1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" fontId="0" fillId="2" borderId="26" xfId="1" applyNumberFormat="1" applyFont="1" applyFill="1" applyBorder="1" applyAlignment="1" applyProtection="1">
      <alignment horizontal="center"/>
      <protection locked="0" hidden="1"/>
    </xf>
    <xf numFmtId="0" fontId="0" fillId="0" borderId="30" xfId="0" applyBorder="1"/>
    <xf numFmtId="0" fontId="0" fillId="0" borderId="32" xfId="0" applyBorder="1"/>
    <xf numFmtId="0" fontId="5" fillId="0" borderId="0" xfId="3" applyAlignment="1" applyProtection="1">
      <alignment wrapText="1"/>
    </xf>
    <xf numFmtId="0" fontId="0" fillId="0" borderId="0" xfId="0" applyAlignment="1">
      <alignment wrapText="1"/>
    </xf>
    <xf numFmtId="0" fontId="7" fillId="3" borderId="0" xfId="0" applyFont="1" applyFill="1"/>
    <xf numFmtId="0" fontId="8" fillId="3" borderId="0" xfId="0" applyFont="1" applyFill="1"/>
    <xf numFmtId="0" fontId="10" fillId="3" borderId="0" xfId="0" applyFont="1" applyFill="1"/>
    <xf numFmtId="0" fontId="6" fillId="3" borderId="0" xfId="0" applyFont="1" applyFill="1"/>
    <xf numFmtId="0" fontId="12" fillId="0" borderId="0" xfId="0" applyFont="1"/>
    <xf numFmtId="49" fontId="13" fillId="0" borderId="0" xfId="0" applyNumberFormat="1" applyFont="1" applyFill="1"/>
    <xf numFmtId="0" fontId="12" fillId="0" borderId="0" xfId="0" applyFont="1" applyFill="1"/>
    <xf numFmtId="0" fontId="0" fillId="3" borderId="0" xfId="0" applyFill="1"/>
    <xf numFmtId="0" fontId="13" fillId="0" borderId="7" xfId="0" applyFont="1" applyBorder="1"/>
    <xf numFmtId="0" fontId="13" fillId="0" borderId="0" xfId="0" applyFont="1" applyBorder="1"/>
    <xf numFmtId="165" fontId="13" fillId="0" borderId="8" xfId="0" applyNumberFormat="1" applyFont="1" applyBorder="1"/>
    <xf numFmtId="0" fontId="13" fillId="0" borderId="14" xfId="0" applyFont="1" applyBorder="1"/>
    <xf numFmtId="0" fontId="13" fillId="0" borderId="15" xfId="0" applyFont="1" applyBorder="1"/>
    <xf numFmtId="165" fontId="13" fillId="0" borderId="16" xfId="0" applyNumberFormat="1" applyFont="1" applyBorder="1"/>
    <xf numFmtId="0" fontId="14" fillId="3" borderId="0" xfId="0" applyFont="1" applyFill="1"/>
    <xf numFmtId="0" fontId="15" fillId="4" borderId="20" xfId="0" applyFont="1" applyFill="1" applyBorder="1"/>
    <xf numFmtId="0" fontId="11" fillId="4" borderId="21" xfId="0" applyFont="1" applyFill="1" applyBorder="1"/>
    <xf numFmtId="0" fontId="11" fillId="4" borderId="22" xfId="0" applyFont="1" applyFill="1" applyBorder="1"/>
    <xf numFmtId="166" fontId="11" fillId="4" borderId="24" xfId="1" applyNumberFormat="1" applyFont="1" applyFill="1" applyBorder="1" applyAlignment="1">
      <alignment horizontal="center"/>
    </xf>
    <xf numFmtId="166" fontId="11" fillId="4" borderId="24" xfId="1" applyNumberFormat="1" applyFont="1" applyFill="1" applyBorder="1" applyAlignment="1"/>
    <xf numFmtId="166" fontId="11" fillId="4" borderId="28" xfId="1" applyNumberFormat="1" applyFont="1" applyFill="1" applyBorder="1" applyAlignment="1"/>
    <xf numFmtId="166" fontId="11" fillId="4" borderId="31" xfId="1" applyNumberFormat="1" applyFont="1" applyFill="1" applyBorder="1" applyAlignment="1"/>
    <xf numFmtId="166" fontId="11" fillId="4" borderId="33" xfId="1" applyNumberFormat="1" applyFont="1" applyFill="1" applyBorder="1" applyAlignment="1"/>
    <xf numFmtId="0" fontId="13" fillId="0" borderId="29" xfId="0" applyFont="1" applyBorder="1"/>
    <xf numFmtId="2" fontId="13" fillId="0" borderId="25" xfId="0" applyNumberFormat="1" applyFont="1" applyBorder="1" applyAlignment="1">
      <alignment horizontal="center"/>
    </xf>
    <xf numFmtId="2" fontId="13" fillId="0" borderId="25" xfId="0" applyNumberFormat="1" applyFont="1" applyBorder="1" applyAlignment="1" applyProtection="1">
      <alignment horizontal="center"/>
      <protection hidden="1"/>
    </xf>
    <xf numFmtId="169" fontId="13" fillId="0" borderId="8" xfId="2" applyNumberFormat="1" applyFont="1" applyBorder="1"/>
  </cellXfs>
  <cellStyles count="4">
    <cellStyle name="Hyperlink" xfId="3" builtinId="8"/>
    <cellStyle name="Komma" xfId="1" builtinId="3"/>
    <cellStyle name="Procent" xfId="2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12</xdr:row>
      <xdr:rowOff>57150</xdr:rowOff>
    </xdr:from>
    <xdr:to>
      <xdr:col>7</xdr:col>
      <xdr:colOff>400050</xdr:colOff>
      <xdr:row>12</xdr:row>
      <xdr:rowOff>57150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1257300" y="2105025"/>
          <a:ext cx="3105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LSSA">
      <a:dk1>
        <a:srgbClr val="000000"/>
      </a:dk1>
      <a:lt1>
        <a:srgbClr val="FFFFFF"/>
      </a:lt1>
      <a:dk2>
        <a:srgbClr val="73202F"/>
      </a:dk2>
      <a:lt2>
        <a:srgbClr val="F2F2F2"/>
      </a:lt2>
      <a:accent1>
        <a:srgbClr val="BF0426"/>
      </a:accent1>
      <a:accent2>
        <a:srgbClr val="73202F"/>
      </a:accent2>
      <a:accent3>
        <a:srgbClr val="595956"/>
      </a:accent3>
      <a:accent4>
        <a:srgbClr val="F2F2F2"/>
      </a:accent4>
      <a:accent5>
        <a:srgbClr val="735C48"/>
      </a:accent5>
      <a:accent6>
        <a:srgbClr val="FEF6D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home.xtra.co.nz/hosts/smtconz/Quality/Simple%20Six%20Sigma%20Calculator.xl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7"/>
  <sheetViews>
    <sheetView tabSelected="1" zoomScaleNormal="100" workbookViewId="0">
      <selection activeCell="J17" sqref="J17"/>
    </sheetView>
  </sheetViews>
  <sheetFormatPr defaultColWidth="9.140625" defaultRowHeight="15" x14ac:dyDescent="0.25"/>
  <cols>
    <col min="1" max="1" width="5.7109375" customWidth="1"/>
    <col min="6" max="6" width="4.7109375" customWidth="1"/>
    <col min="256" max="256" width="3.28515625" customWidth="1"/>
    <col min="257" max="257" width="5.7109375" customWidth="1"/>
    <col min="262" max="262" width="4.7109375" customWidth="1"/>
    <col min="512" max="512" width="3.28515625" customWidth="1"/>
    <col min="513" max="513" width="5.7109375" customWidth="1"/>
    <col min="518" max="518" width="4.7109375" customWidth="1"/>
    <col min="768" max="768" width="3.28515625" customWidth="1"/>
    <col min="769" max="769" width="5.7109375" customWidth="1"/>
    <col min="774" max="774" width="4.7109375" customWidth="1"/>
    <col min="1024" max="1024" width="3.28515625" customWidth="1"/>
    <col min="1025" max="1025" width="5.7109375" customWidth="1"/>
    <col min="1030" max="1030" width="4.7109375" customWidth="1"/>
    <col min="1280" max="1280" width="3.28515625" customWidth="1"/>
    <col min="1281" max="1281" width="5.7109375" customWidth="1"/>
    <col min="1286" max="1286" width="4.7109375" customWidth="1"/>
    <col min="1536" max="1536" width="3.28515625" customWidth="1"/>
    <col min="1537" max="1537" width="5.7109375" customWidth="1"/>
    <col min="1542" max="1542" width="4.7109375" customWidth="1"/>
    <col min="1792" max="1792" width="3.28515625" customWidth="1"/>
    <col min="1793" max="1793" width="5.7109375" customWidth="1"/>
    <col min="1798" max="1798" width="4.7109375" customWidth="1"/>
    <col min="2048" max="2048" width="3.28515625" customWidth="1"/>
    <col min="2049" max="2049" width="5.7109375" customWidth="1"/>
    <col min="2054" max="2054" width="4.7109375" customWidth="1"/>
    <col min="2304" max="2304" width="3.28515625" customWidth="1"/>
    <col min="2305" max="2305" width="5.7109375" customWidth="1"/>
    <col min="2310" max="2310" width="4.7109375" customWidth="1"/>
    <col min="2560" max="2560" width="3.28515625" customWidth="1"/>
    <col min="2561" max="2561" width="5.7109375" customWidth="1"/>
    <col min="2566" max="2566" width="4.7109375" customWidth="1"/>
    <col min="2816" max="2816" width="3.28515625" customWidth="1"/>
    <col min="2817" max="2817" width="5.7109375" customWidth="1"/>
    <col min="2822" max="2822" width="4.7109375" customWidth="1"/>
    <col min="3072" max="3072" width="3.28515625" customWidth="1"/>
    <col min="3073" max="3073" width="5.7109375" customWidth="1"/>
    <col min="3078" max="3078" width="4.7109375" customWidth="1"/>
    <col min="3328" max="3328" width="3.28515625" customWidth="1"/>
    <col min="3329" max="3329" width="5.7109375" customWidth="1"/>
    <col min="3334" max="3334" width="4.7109375" customWidth="1"/>
    <col min="3584" max="3584" width="3.28515625" customWidth="1"/>
    <col min="3585" max="3585" width="5.7109375" customWidth="1"/>
    <col min="3590" max="3590" width="4.7109375" customWidth="1"/>
    <col min="3840" max="3840" width="3.28515625" customWidth="1"/>
    <col min="3841" max="3841" width="5.7109375" customWidth="1"/>
    <col min="3846" max="3846" width="4.7109375" customWidth="1"/>
    <col min="4096" max="4096" width="3.28515625" customWidth="1"/>
    <col min="4097" max="4097" width="5.7109375" customWidth="1"/>
    <col min="4102" max="4102" width="4.7109375" customWidth="1"/>
    <col min="4352" max="4352" width="3.28515625" customWidth="1"/>
    <col min="4353" max="4353" width="5.7109375" customWidth="1"/>
    <col min="4358" max="4358" width="4.7109375" customWidth="1"/>
    <col min="4608" max="4608" width="3.28515625" customWidth="1"/>
    <col min="4609" max="4609" width="5.7109375" customWidth="1"/>
    <col min="4614" max="4614" width="4.7109375" customWidth="1"/>
    <col min="4864" max="4864" width="3.28515625" customWidth="1"/>
    <col min="4865" max="4865" width="5.7109375" customWidth="1"/>
    <col min="4870" max="4870" width="4.7109375" customWidth="1"/>
    <col min="5120" max="5120" width="3.28515625" customWidth="1"/>
    <col min="5121" max="5121" width="5.7109375" customWidth="1"/>
    <col min="5126" max="5126" width="4.7109375" customWidth="1"/>
    <col min="5376" max="5376" width="3.28515625" customWidth="1"/>
    <col min="5377" max="5377" width="5.7109375" customWidth="1"/>
    <col min="5382" max="5382" width="4.7109375" customWidth="1"/>
    <col min="5632" max="5632" width="3.28515625" customWidth="1"/>
    <col min="5633" max="5633" width="5.7109375" customWidth="1"/>
    <col min="5638" max="5638" width="4.7109375" customWidth="1"/>
    <col min="5888" max="5888" width="3.28515625" customWidth="1"/>
    <col min="5889" max="5889" width="5.7109375" customWidth="1"/>
    <col min="5894" max="5894" width="4.7109375" customWidth="1"/>
    <col min="6144" max="6144" width="3.28515625" customWidth="1"/>
    <col min="6145" max="6145" width="5.7109375" customWidth="1"/>
    <col min="6150" max="6150" width="4.7109375" customWidth="1"/>
    <col min="6400" max="6400" width="3.28515625" customWidth="1"/>
    <col min="6401" max="6401" width="5.7109375" customWidth="1"/>
    <col min="6406" max="6406" width="4.7109375" customWidth="1"/>
    <col min="6656" max="6656" width="3.28515625" customWidth="1"/>
    <col min="6657" max="6657" width="5.7109375" customWidth="1"/>
    <col min="6662" max="6662" width="4.7109375" customWidth="1"/>
    <col min="6912" max="6912" width="3.28515625" customWidth="1"/>
    <col min="6913" max="6913" width="5.7109375" customWidth="1"/>
    <col min="6918" max="6918" width="4.7109375" customWidth="1"/>
    <col min="7168" max="7168" width="3.28515625" customWidth="1"/>
    <col min="7169" max="7169" width="5.7109375" customWidth="1"/>
    <col min="7174" max="7174" width="4.7109375" customWidth="1"/>
    <col min="7424" max="7424" width="3.28515625" customWidth="1"/>
    <col min="7425" max="7425" width="5.7109375" customWidth="1"/>
    <col min="7430" max="7430" width="4.7109375" customWidth="1"/>
    <col min="7680" max="7680" width="3.28515625" customWidth="1"/>
    <col min="7681" max="7681" width="5.7109375" customWidth="1"/>
    <col min="7686" max="7686" width="4.7109375" customWidth="1"/>
    <col min="7936" max="7936" width="3.28515625" customWidth="1"/>
    <col min="7937" max="7937" width="5.7109375" customWidth="1"/>
    <col min="7942" max="7942" width="4.7109375" customWidth="1"/>
    <col min="8192" max="8192" width="3.28515625" customWidth="1"/>
    <col min="8193" max="8193" width="5.7109375" customWidth="1"/>
    <col min="8198" max="8198" width="4.7109375" customWidth="1"/>
    <col min="8448" max="8448" width="3.28515625" customWidth="1"/>
    <col min="8449" max="8449" width="5.7109375" customWidth="1"/>
    <col min="8454" max="8454" width="4.7109375" customWidth="1"/>
    <col min="8704" max="8704" width="3.28515625" customWidth="1"/>
    <col min="8705" max="8705" width="5.7109375" customWidth="1"/>
    <col min="8710" max="8710" width="4.7109375" customWidth="1"/>
    <col min="8960" max="8960" width="3.28515625" customWidth="1"/>
    <col min="8961" max="8961" width="5.7109375" customWidth="1"/>
    <col min="8966" max="8966" width="4.7109375" customWidth="1"/>
    <col min="9216" max="9216" width="3.28515625" customWidth="1"/>
    <col min="9217" max="9217" width="5.7109375" customWidth="1"/>
    <col min="9222" max="9222" width="4.7109375" customWidth="1"/>
    <col min="9472" max="9472" width="3.28515625" customWidth="1"/>
    <col min="9473" max="9473" width="5.7109375" customWidth="1"/>
    <col min="9478" max="9478" width="4.7109375" customWidth="1"/>
    <col min="9728" max="9728" width="3.28515625" customWidth="1"/>
    <col min="9729" max="9729" width="5.7109375" customWidth="1"/>
    <col min="9734" max="9734" width="4.7109375" customWidth="1"/>
    <col min="9984" max="9984" width="3.28515625" customWidth="1"/>
    <col min="9985" max="9985" width="5.7109375" customWidth="1"/>
    <col min="9990" max="9990" width="4.7109375" customWidth="1"/>
    <col min="10240" max="10240" width="3.28515625" customWidth="1"/>
    <col min="10241" max="10241" width="5.7109375" customWidth="1"/>
    <col min="10246" max="10246" width="4.7109375" customWidth="1"/>
    <col min="10496" max="10496" width="3.28515625" customWidth="1"/>
    <col min="10497" max="10497" width="5.7109375" customWidth="1"/>
    <col min="10502" max="10502" width="4.7109375" customWidth="1"/>
    <col min="10752" max="10752" width="3.28515625" customWidth="1"/>
    <col min="10753" max="10753" width="5.7109375" customWidth="1"/>
    <col min="10758" max="10758" width="4.7109375" customWidth="1"/>
    <col min="11008" max="11008" width="3.28515625" customWidth="1"/>
    <col min="11009" max="11009" width="5.7109375" customWidth="1"/>
    <col min="11014" max="11014" width="4.7109375" customWidth="1"/>
    <col min="11264" max="11264" width="3.28515625" customWidth="1"/>
    <col min="11265" max="11265" width="5.7109375" customWidth="1"/>
    <col min="11270" max="11270" width="4.7109375" customWidth="1"/>
    <col min="11520" max="11520" width="3.28515625" customWidth="1"/>
    <col min="11521" max="11521" width="5.7109375" customWidth="1"/>
    <col min="11526" max="11526" width="4.7109375" customWidth="1"/>
    <col min="11776" max="11776" width="3.28515625" customWidth="1"/>
    <col min="11777" max="11777" width="5.7109375" customWidth="1"/>
    <col min="11782" max="11782" width="4.7109375" customWidth="1"/>
    <col min="12032" max="12032" width="3.28515625" customWidth="1"/>
    <col min="12033" max="12033" width="5.7109375" customWidth="1"/>
    <col min="12038" max="12038" width="4.7109375" customWidth="1"/>
    <col min="12288" max="12288" width="3.28515625" customWidth="1"/>
    <col min="12289" max="12289" width="5.7109375" customWidth="1"/>
    <col min="12294" max="12294" width="4.7109375" customWidth="1"/>
    <col min="12544" max="12544" width="3.28515625" customWidth="1"/>
    <col min="12545" max="12545" width="5.7109375" customWidth="1"/>
    <col min="12550" max="12550" width="4.7109375" customWidth="1"/>
    <col min="12800" max="12800" width="3.28515625" customWidth="1"/>
    <col min="12801" max="12801" width="5.7109375" customWidth="1"/>
    <col min="12806" max="12806" width="4.7109375" customWidth="1"/>
    <col min="13056" max="13056" width="3.28515625" customWidth="1"/>
    <col min="13057" max="13057" width="5.7109375" customWidth="1"/>
    <col min="13062" max="13062" width="4.7109375" customWidth="1"/>
    <col min="13312" max="13312" width="3.28515625" customWidth="1"/>
    <col min="13313" max="13313" width="5.7109375" customWidth="1"/>
    <col min="13318" max="13318" width="4.7109375" customWidth="1"/>
    <col min="13568" max="13568" width="3.28515625" customWidth="1"/>
    <col min="13569" max="13569" width="5.7109375" customWidth="1"/>
    <col min="13574" max="13574" width="4.7109375" customWidth="1"/>
    <col min="13824" max="13824" width="3.28515625" customWidth="1"/>
    <col min="13825" max="13825" width="5.7109375" customWidth="1"/>
    <col min="13830" max="13830" width="4.7109375" customWidth="1"/>
    <col min="14080" max="14080" width="3.28515625" customWidth="1"/>
    <col min="14081" max="14081" width="5.7109375" customWidth="1"/>
    <col min="14086" max="14086" width="4.7109375" customWidth="1"/>
    <col min="14336" max="14336" width="3.28515625" customWidth="1"/>
    <col min="14337" max="14337" width="5.7109375" customWidth="1"/>
    <col min="14342" max="14342" width="4.7109375" customWidth="1"/>
    <col min="14592" max="14592" width="3.28515625" customWidth="1"/>
    <col min="14593" max="14593" width="5.7109375" customWidth="1"/>
    <col min="14598" max="14598" width="4.7109375" customWidth="1"/>
    <col min="14848" max="14848" width="3.28515625" customWidth="1"/>
    <col min="14849" max="14849" width="5.7109375" customWidth="1"/>
    <col min="14854" max="14854" width="4.7109375" customWidth="1"/>
    <col min="15104" max="15104" width="3.28515625" customWidth="1"/>
    <col min="15105" max="15105" width="5.7109375" customWidth="1"/>
    <col min="15110" max="15110" width="4.7109375" customWidth="1"/>
    <col min="15360" max="15360" width="3.28515625" customWidth="1"/>
    <col min="15361" max="15361" width="5.7109375" customWidth="1"/>
    <col min="15366" max="15366" width="4.7109375" customWidth="1"/>
    <col min="15616" max="15616" width="3.28515625" customWidth="1"/>
    <col min="15617" max="15617" width="5.7109375" customWidth="1"/>
    <col min="15622" max="15622" width="4.7109375" customWidth="1"/>
    <col min="15872" max="15872" width="3.28515625" customWidth="1"/>
    <col min="15873" max="15873" width="5.7109375" customWidth="1"/>
    <col min="15878" max="15878" width="4.7109375" customWidth="1"/>
    <col min="16128" max="16128" width="3.28515625" customWidth="1"/>
    <col min="16129" max="16129" width="5.7109375" customWidth="1"/>
    <col min="16134" max="16134" width="4.7109375" customWidth="1"/>
  </cols>
  <sheetData>
    <row r="1" spans="1:11" ht="26.25" x14ac:dyDescent="0.4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3" spans="1:11" x14ac:dyDescent="0.25">
      <c r="A3" t="s">
        <v>1</v>
      </c>
    </row>
    <row r="5" spans="1:11" x14ac:dyDescent="0.25">
      <c r="A5" t="s">
        <v>2</v>
      </c>
    </row>
    <row r="6" spans="1:11" x14ac:dyDescent="0.25">
      <c r="B6" t="s">
        <v>3</v>
      </c>
    </row>
    <row r="7" spans="1:11" x14ac:dyDescent="0.25">
      <c r="B7" t="s">
        <v>4</v>
      </c>
    </row>
    <row r="8" spans="1:11" x14ac:dyDescent="0.25">
      <c r="B8" t="s">
        <v>5</v>
      </c>
    </row>
    <row r="9" spans="1:11" ht="6.75" customHeight="1" x14ac:dyDescent="0.25"/>
    <row r="10" spans="1:11" x14ac:dyDescent="0.25">
      <c r="A10" t="s">
        <v>6</v>
      </c>
    </row>
    <row r="11" spans="1:11" ht="6.75" customHeight="1" x14ac:dyDescent="0.25"/>
    <row r="12" spans="1:11" s="39" customFormat="1" x14ac:dyDescent="0.25">
      <c r="B12" s="40" t="s">
        <v>7</v>
      </c>
      <c r="C12" s="40"/>
      <c r="D12" s="40" t="s">
        <v>8</v>
      </c>
      <c r="E12" s="40"/>
      <c r="F12" s="40"/>
      <c r="G12" s="40"/>
      <c r="H12" s="40"/>
      <c r="I12" s="41"/>
    </row>
    <row r="13" spans="1:11" s="39" customFormat="1" x14ac:dyDescent="0.25">
      <c r="B13" s="40"/>
      <c r="C13" s="40"/>
      <c r="D13" s="40"/>
      <c r="E13" s="40"/>
      <c r="F13" s="40"/>
      <c r="G13" s="40"/>
      <c r="H13" s="40"/>
      <c r="I13" s="41"/>
    </row>
    <row r="14" spans="1:11" s="39" customFormat="1" x14ac:dyDescent="0.25">
      <c r="B14" s="40"/>
      <c r="C14" s="40" t="s">
        <v>9</v>
      </c>
      <c r="D14" s="40"/>
      <c r="E14" s="40"/>
      <c r="F14" s="40"/>
      <c r="G14" s="40"/>
      <c r="H14" s="40"/>
      <c r="I14" s="41"/>
    </row>
    <row r="15" spans="1:11" ht="6.75" customHeight="1" x14ac:dyDescent="0.25"/>
    <row r="16" spans="1:11" x14ac:dyDescent="0.25">
      <c r="A16" s="37" t="s">
        <v>10</v>
      </c>
      <c r="B16" s="38"/>
      <c r="C16" s="38"/>
    </row>
    <row r="17" spans="1:11" ht="8.25" customHeight="1" x14ac:dyDescent="0.25"/>
    <row r="18" spans="1:11" x14ac:dyDescent="0.25">
      <c r="B18" t="s">
        <v>11</v>
      </c>
    </row>
    <row r="19" spans="1:11" x14ac:dyDescent="0.25">
      <c r="B19" t="s">
        <v>12</v>
      </c>
    </row>
    <row r="20" spans="1:11" x14ac:dyDescent="0.25">
      <c r="B20" t="s">
        <v>13</v>
      </c>
    </row>
    <row r="21" spans="1:11" x14ac:dyDescent="0.25">
      <c r="B21" s="1" t="s">
        <v>14</v>
      </c>
    </row>
    <row r="22" spans="1:11" ht="9" customHeight="1" thickBot="1" x14ac:dyDescent="0.3"/>
    <row r="23" spans="1:11" ht="13.5" customHeight="1" thickTop="1" x14ac:dyDescent="0.25">
      <c r="A23" s="42"/>
      <c r="B23" s="42"/>
      <c r="C23" s="42"/>
      <c r="D23" s="42"/>
      <c r="E23" s="42"/>
      <c r="F23" s="42"/>
      <c r="G23" s="2"/>
      <c r="H23" s="3" t="s">
        <v>15</v>
      </c>
      <c r="I23" s="4"/>
      <c r="J23" s="5">
        <f>IF((E24*1000000/(E26*E25)&gt;=10),ROUND(E24*1000000/(E26*E25),0),ROUND(E24*1000000/(E26*E25),1))</f>
        <v>5111</v>
      </c>
      <c r="K23" s="2"/>
    </row>
    <row r="24" spans="1:11" x14ac:dyDescent="0.25">
      <c r="A24" s="42"/>
      <c r="B24" s="6" t="s">
        <v>16</v>
      </c>
      <c r="C24" s="7"/>
      <c r="D24" s="7"/>
      <c r="E24" s="8">
        <v>3432</v>
      </c>
      <c r="F24" s="42"/>
      <c r="G24" s="2"/>
      <c r="H24" s="43" t="s">
        <v>17</v>
      </c>
      <c r="I24" s="44"/>
      <c r="J24" s="61">
        <f>EXP(-E24/E25)</f>
        <v>0.95993541757668865</v>
      </c>
      <c r="K24" s="2"/>
    </row>
    <row r="25" spans="1:11" x14ac:dyDescent="0.25">
      <c r="A25" s="42"/>
      <c r="B25" s="9" t="s">
        <v>18</v>
      </c>
      <c r="C25" s="10"/>
      <c r="D25" s="10"/>
      <c r="E25" s="11">
        <v>83934</v>
      </c>
      <c r="F25" s="42"/>
      <c r="G25" s="2"/>
      <c r="H25" s="43" t="s">
        <v>19</v>
      </c>
      <c r="I25" s="44"/>
      <c r="J25" s="45">
        <f>IF(E25=0,"",(IF((J23/1000000)&gt;0.933199,0,IF((J23/1000000)&gt;0.5,1.5-ABS(NORMSINV(J23/1000000)),ABS(NORMSINV(J23/1000000))+1.5))))</f>
        <v>4.0682276546497862</v>
      </c>
      <c r="K25" s="2"/>
    </row>
    <row r="26" spans="1:11" ht="15.75" thickBot="1" x14ac:dyDescent="0.3">
      <c r="A26" s="42"/>
      <c r="B26" s="12" t="s">
        <v>20</v>
      </c>
      <c r="C26" s="13"/>
      <c r="D26" s="13"/>
      <c r="E26" s="14">
        <v>8</v>
      </c>
      <c r="F26" s="42"/>
      <c r="G26" s="2"/>
      <c r="H26" s="46" t="s">
        <v>21</v>
      </c>
      <c r="I26" s="47"/>
      <c r="J26" s="48">
        <f>(J25-1.5)/3</f>
        <v>0.85607588488326203</v>
      </c>
      <c r="K26" s="2"/>
    </row>
    <row r="27" spans="1:11" ht="13.5" customHeight="1" thickTop="1" x14ac:dyDescent="0.25">
      <c r="A27" s="42"/>
      <c r="B27" s="42"/>
      <c r="C27" s="42"/>
      <c r="D27" s="42"/>
      <c r="E27" s="42"/>
      <c r="F27" s="42"/>
    </row>
    <row r="29" spans="1:11" x14ac:dyDescent="0.25">
      <c r="A29" s="37" t="s">
        <v>22</v>
      </c>
      <c r="B29" s="38"/>
      <c r="C29" s="38"/>
      <c r="D29" s="15">
        <v>1</v>
      </c>
      <c r="E29" s="16">
        <v>690000</v>
      </c>
    </row>
    <row r="30" spans="1:11" x14ac:dyDescent="0.25">
      <c r="D30" s="17">
        <v>2</v>
      </c>
      <c r="E30" s="18">
        <v>308000</v>
      </c>
    </row>
    <row r="31" spans="1:11" x14ac:dyDescent="0.25">
      <c r="D31" s="17">
        <v>3</v>
      </c>
      <c r="E31" s="18">
        <v>66800</v>
      </c>
    </row>
    <row r="32" spans="1:11" x14ac:dyDescent="0.25">
      <c r="D32" s="17">
        <v>4</v>
      </c>
      <c r="E32" s="18">
        <v>6210</v>
      </c>
    </row>
    <row r="33" spans="1:10" x14ac:dyDescent="0.25">
      <c r="D33" s="17">
        <v>5</v>
      </c>
      <c r="E33" s="19">
        <v>320</v>
      </c>
    </row>
    <row r="34" spans="1:10" x14ac:dyDescent="0.25">
      <c r="D34" s="17">
        <v>6</v>
      </c>
      <c r="E34" s="19">
        <v>3.4</v>
      </c>
    </row>
    <row r="36" spans="1:10" x14ac:dyDescent="0.25">
      <c r="A36" s="20" t="s">
        <v>23</v>
      </c>
    </row>
    <row r="37" spans="1:10" x14ac:dyDescent="0.25">
      <c r="A37" s="33" t="s">
        <v>24</v>
      </c>
      <c r="B37" s="34"/>
      <c r="C37" s="34"/>
      <c r="D37" s="34"/>
      <c r="E37" s="34"/>
      <c r="F37" s="34"/>
      <c r="G37" s="34"/>
      <c r="H37" s="34"/>
      <c r="I37" s="34"/>
      <c r="J37" s="34"/>
    </row>
  </sheetData>
  <mergeCells count="1">
    <mergeCell ref="A37:J37"/>
  </mergeCells>
  <hyperlinks>
    <hyperlink ref="A37" r:id="rId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94" orientation="portrait" r:id="rId2"/>
  <headerFooter>
    <oddHeader>&amp;R&amp;G</oddHeader>
    <oddFooter>&amp;L&amp;8&amp;F&amp;11
&amp;8&amp;A&amp;RPag. &amp;P/&amp;N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6"/>
  <sheetViews>
    <sheetView zoomScaleNormal="100" workbookViewId="0">
      <selection activeCell="L12" sqref="L12"/>
    </sheetView>
  </sheetViews>
  <sheetFormatPr defaultRowHeight="15" x14ac:dyDescent="0.25"/>
  <cols>
    <col min="2" max="2" width="22.42578125" customWidth="1"/>
    <col min="5" max="5" width="13.5703125" customWidth="1"/>
    <col min="258" max="258" width="22.42578125" customWidth="1"/>
    <col min="261" max="261" width="13.5703125" customWidth="1"/>
    <col min="514" max="514" width="22.42578125" customWidth="1"/>
    <col min="517" max="517" width="13.5703125" customWidth="1"/>
    <col min="770" max="770" width="22.42578125" customWidth="1"/>
    <col min="773" max="773" width="13.5703125" customWidth="1"/>
    <col min="1026" max="1026" width="22.42578125" customWidth="1"/>
    <col min="1029" max="1029" width="13.5703125" customWidth="1"/>
    <col min="1282" max="1282" width="22.42578125" customWidth="1"/>
    <col min="1285" max="1285" width="13.5703125" customWidth="1"/>
    <col min="1538" max="1538" width="22.42578125" customWidth="1"/>
    <col min="1541" max="1541" width="13.5703125" customWidth="1"/>
    <col min="1794" max="1794" width="22.42578125" customWidth="1"/>
    <col min="1797" max="1797" width="13.5703125" customWidth="1"/>
    <col min="2050" max="2050" width="22.42578125" customWidth="1"/>
    <col min="2053" max="2053" width="13.5703125" customWidth="1"/>
    <col min="2306" max="2306" width="22.42578125" customWidth="1"/>
    <col min="2309" max="2309" width="13.5703125" customWidth="1"/>
    <col min="2562" max="2562" width="22.42578125" customWidth="1"/>
    <col min="2565" max="2565" width="13.5703125" customWidth="1"/>
    <col min="2818" max="2818" width="22.42578125" customWidth="1"/>
    <col min="2821" max="2821" width="13.5703125" customWidth="1"/>
    <col min="3074" max="3074" width="22.42578125" customWidth="1"/>
    <col min="3077" max="3077" width="13.5703125" customWidth="1"/>
    <col min="3330" max="3330" width="22.42578125" customWidth="1"/>
    <col min="3333" max="3333" width="13.5703125" customWidth="1"/>
    <col min="3586" max="3586" width="22.42578125" customWidth="1"/>
    <col min="3589" max="3589" width="13.5703125" customWidth="1"/>
    <col min="3842" max="3842" width="22.42578125" customWidth="1"/>
    <col min="3845" max="3845" width="13.5703125" customWidth="1"/>
    <col min="4098" max="4098" width="22.42578125" customWidth="1"/>
    <col min="4101" max="4101" width="13.5703125" customWidth="1"/>
    <col min="4354" max="4354" width="22.42578125" customWidth="1"/>
    <col min="4357" max="4357" width="13.5703125" customWidth="1"/>
    <col min="4610" max="4610" width="22.42578125" customWidth="1"/>
    <col min="4613" max="4613" width="13.5703125" customWidth="1"/>
    <col min="4866" max="4866" width="22.42578125" customWidth="1"/>
    <col min="4869" max="4869" width="13.5703125" customWidth="1"/>
    <col min="5122" max="5122" width="22.42578125" customWidth="1"/>
    <col min="5125" max="5125" width="13.5703125" customWidth="1"/>
    <col min="5378" max="5378" width="22.42578125" customWidth="1"/>
    <col min="5381" max="5381" width="13.5703125" customWidth="1"/>
    <col min="5634" max="5634" width="22.42578125" customWidth="1"/>
    <col min="5637" max="5637" width="13.5703125" customWidth="1"/>
    <col min="5890" max="5890" width="22.42578125" customWidth="1"/>
    <col min="5893" max="5893" width="13.5703125" customWidth="1"/>
    <col min="6146" max="6146" width="22.42578125" customWidth="1"/>
    <col min="6149" max="6149" width="13.5703125" customWidth="1"/>
    <col min="6402" max="6402" width="22.42578125" customWidth="1"/>
    <col min="6405" max="6405" width="13.5703125" customWidth="1"/>
    <col min="6658" max="6658" width="22.42578125" customWidth="1"/>
    <col min="6661" max="6661" width="13.5703125" customWidth="1"/>
    <col min="6914" max="6914" width="22.42578125" customWidth="1"/>
    <col min="6917" max="6917" width="13.5703125" customWidth="1"/>
    <col min="7170" max="7170" width="22.42578125" customWidth="1"/>
    <col min="7173" max="7173" width="13.5703125" customWidth="1"/>
    <col min="7426" max="7426" width="22.42578125" customWidth="1"/>
    <col min="7429" max="7429" width="13.5703125" customWidth="1"/>
    <col min="7682" max="7682" width="22.42578125" customWidth="1"/>
    <col min="7685" max="7685" width="13.5703125" customWidth="1"/>
    <col min="7938" max="7938" width="22.42578125" customWidth="1"/>
    <col min="7941" max="7941" width="13.5703125" customWidth="1"/>
    <col min="8194" max="8194" width="22.42578125" customWidth="1"/>
    <col min="8197" max="8197" width="13.5703125" customWidth="1"/>
    <col min="8450" max="8450" width="22.42578125" customWidth="1"/>
    <col min="8453" max="8453" width="13.5703125" customWidth="1"/>
    <col min="8706" max="8706" width="22.42578125" customWidth="1"/>
    <col min="8709" max="8709" width="13.5703125" customWidth="1"/>
    <col min="8962" max="8962" width="22.42578125" customWidth="1"/>
    <col min="8965" max="8965" width="13.5703125" customWidth="1"/>
    <col min="9218" max="9218" width="22.42578125" customWidth="1"/>
    <col min="9221" max="9221" width="13.5703125" customWidth="1"/>
    <col min="9474" max="9474" width="22.42578125" customWidth="1"/>
    <col min="9477" max="9477" width="13.5703125" customWidth="1"/>
    <col min="9730" max="9730" width="22.42578125" customWidth="1"/>
    <col min="9733" max="9733" width="13.5703125" customWidth="1"/>
    <col min="9986" max="9986" width="22.42578125" customWidth="1"/>
    <col min="9989" max="9989" width="13.5703125" customWidth="1"/>
    <col min="10242" max="10242" width="22.42578125" customWidth="1"/>
    <col min="10245" max="10245" width="13.5703125" customWidth="1"/>
    <col min="10498" max="10498" width="22.42578125" customWidth="1"/>
    <col min="10501" max="10501" width="13.5703125" customWidth="1"/>
    <col min="10754" max="10754" width="22.42578125" customWidth="1"/>
    <col min="10757" max="10757" width="13.5703125" customWidth="1"/>
    <col min="11010" max="11010" width="22.42578125" customWidth="1"/>
    <col min="11013" max="11013" width="13.5703125" customWidth="1"/>
    <col min="11266" max="11266" width="22.42578125" customWidth="1"/>
    <col min="11269" max="11269" width="13.5703125" customWidth="1"/>
    <col min="11522" max="11522" width="22.42578125" customWidth="1"/>
    <col min="11525" max="11525" width="13.5703125" customWidth="1"/>
    <col min="11778" max="11778" width="22.42578125" customWidth="1"/>
    <col min="11781" max="11781" width="13.5703125" customWidth="1"/>
    <col min="12034" max="12034" width="22.42578125" customWidth="1"/>
    <col min="12037" max="12037" width="13.5703125" customWidth="1"/>
    <col min="12290" max="12290" width="22.42578125" customWidth="1"/>
    <col min="12293" max="12293" width="13.5703125" customWidth="1"/>
    <col min="12546" max="12546" width="22.42578125" customWidth="1"/>
    <col min="12549" max="12549" width="13.5703125" customWidth="1"/>
    <col min="12802" max="12802" width="22.42578125" customWidth="1"/>
    <col min="12805" max="12805" width="13.5703125" customWidth="1"/>
    <col min="13058" max="13058" width="22.42578125" customWidth="1"/>
    <col min="13061" max="13061" width="13.5703125" customWidth="1"/>
    <col min="13314" max="13314" width="22.42578125" customWidth="1"/>
    <col min="13317" max="13317" width="13.5703125" customWidth="1"/>
    <col min="13570" max="13570" width="22.42578125" customWidth="1"/>
    <col min="13573" max="13573" width="13.5703125" customWidth="1"/>
    <col min="13826" max="13826" width="22.42578125" customWidth="1"/>
    <col min="13829" max="13829" width="13.5703125" customWidth="1"/>
    <col min="14082" max="14082" width="22.42578125" customWidth="1"/>
    <col min="14085" max="14085" width="13.5703125" customWidth="1"/>
    <col min="14338" max="14338" width="22.42578125" customWidth="1"/>
    <col min="14341" max="14341" width="13.5703125" customWidth="1"/>
    <col min="14594" max="14594" width="22.42578125" customWidth="1"/>
    <col min="14597" max="14597" width="13.5703125" customWidth="1"/>
    <col min="14850" max="14850" width="22.42578125" customWidth="1"/>
    <col min="14853" max="14853" width="13.5703125" customWidth="1"/>
    <col min="15106" max="15106" width="22.42578125" customWidth="1"/>
    <col min="15109" max="15109" width="13.5703125" customWidth="1"/>
    <col min="15362" max="15362" width="22.42578125" customWidth="1"/>
    <col min="15365" max="15365" width="13.5703125" customWidth="1"/>
    <col min="15618" max="15618" width="22.42578125" customWidth="1"/>
    <col min="15621" max="15621" width="13.5703125" customWidth="1"/>
    <col min="15874" max="15874" width="22.42578125" customWidth="1"/>
    <col min="15877" max="15877" width="13.5703125" customWidth="1"/>
    <col min="16130" max="16130" width="22.42578125" customWidth="1"/>
    <col min="16133" max="16133" width="13.5703125" customWidth="1"/>
  </cols>
  <sheetData>
    <row r="1" spans="1:8" ht="21.75" thickTop="1" thickBot="1" x14ac:dyDescent="0.35">
      <c r="A1" s="49" t="s">
        <v>0</v>
      </c>
      <c r="B1" s="38"/>
      <c r="D1" s="50" t="s">
        <v>35</v>
      </c>
      <c r="E1" s="51"/>
      <c r="F1" s="52"/>
    </row>
    <row r="2" spans="1:8" ht="15.75" thickTop="1" x14ac:dyDescent="0.25"/>
    <row r="3" spans="1:8" ht="15.75" thickBot="1" x14ac:dyDescent="0.3">
      <c r="A3" s="21" t="s">
        <v>25</v>
      </c>
    </row>
    <row r="4" spans="1:8" ht="16.5" thickTop="1" thickBot="1" x14ac:dyDescent="0.3">
      <c r="A4" s="22"/>
      <c r="B4" s="23" t="s">
        <v>26</v>
      </c>
      <c r="C4" s="53">
        <v>2</v>
      </c>
      <c r="D4" s="22"/>
      <c r="E4" s="24" t="s">
        <v>27</v>
      </c>
      <c r="F4" s="25">
        <f>IF(C5=0,"",(C4/(C5*C6))*1000000)</f>
        <v>10000</v>
      </c>
    </row>
    <row r="5" spans="1:8" ht="15.75" thickBot="1" x14ac:dyDescent="0.3">
      <c r="A5" s="22"/>
      <c r="B5" s="26" t="s">
        <v>28</v>
      </c>
      <c r="C5" s="55">
        <v>100</v>
      </c>
      <c r="D5" s="22"/>
      <c r="E5" s="58" t="s">
        <v>29</v>
      </c>
      <c r="F5" s="59">
        <f>IF(C5=0,"",(IF((F4/1000000)&gt;0.933199,0,IF((F4/1000000)&gt;0.5,1.5-ABS(NORMSINV(F4/1000000)),ABS(NORMSINV(F4/1000000))+1.5))))</f>
        <v>3.8263478740408408</v>
      </c>
    </row>
    <row r="6" spans="1:8" ht="15.75" thickBot="1" x14ac:dyDescent="0.3">
      <c r="A6" s="22"/>
      <c r="B6" s="27" t="s">
        <v>30</v>
      </c>
      <c r="C6" s="56">
        <v>2</v>
      </c>
    </row>
    <row r="7" spans="1:8" ht="15.75" thickTop="1" x14ac:dyDescent="0.25"/>
    <row r="9" spans="1:8" ht="15.75" thickBot="1" x14ac:dyDescent="0.3">
      <c r="A9" s="21" t="s">
        <v>31</v>
      </c>
      <c r="B9" s="22"/>
      <c r="C9" s="22"/>
      <c r="D9" s="22"/>
    </row>
    <row r="10" spans="1:8" ht="16.5" thickTop="1" thickBot="1" x14ac:dyDescent="0.3">
      <c r="A10" s="22"/>
      <c r="B10" s="23" t="s">
        <v>26</v>
      </c>
      <c r="C10" s="54">
        <v>2</v>
      </c>
      <c r="D10" s="22"/>
      <c r="E10" s="24" t="s">
        <v>27</v>
      </c>
      <c r="F10" s="30">
        <f>IF(C11=0,"",((C10/C11)*1000000))</f>
        <v>8</v>
      </c>
    </row>
    <row r="11" spans="1:8" ht="15.75" thickBot="1" x14ac:dyDescent="0.3">
      <c r="A11" s="22"/>
      <c r="B11" s="31" t="s">
        <v>32</v>
      </c>
      <c r="C11" s="56">
        <v>250000</v>
      </c>
      <c r="D11" s="22"/>
      <c r="E11" s="58" t="s">
        <v>29</v>
      </c>
      <c r="F11" s="60">
        <f>IF(C10=0,"",(IF((F10/1000000)&gt;0.933199,0,IF((F10/1000000)&gt;0.5,1.5-ABS(NORMSINV(F10/1000000)),ABS(NORMSINV(F10/1000000))+1.5))))</f>
        <v>5.8144510218086651</v>
      </c>
    </row>
    <row r="12" spans="1:8" ht="15.75" thickTop="1" x14ac:dyDescent="0.25">
      <c r="A12" s="22"/>
      <c r="B12" s="22"/>
      <c r="C12" s="22"/>
      <c r="D12" s="22"/>
      <c r="E12" s="28"/>
      <c r="F12" s="29"/>
    </row>
    <row r="13" spans="1:8" x14ac:dyDescent="0.25">
      <c r="A13" s="28"/>
      <c r="B13" s="28"/>
      <c r="C13" s="28"/>
      <c r="D13" s="28"/>
      <c r="E13" s="28"/>
      <c r="F13" s="29"/>
    </row>
    <row r="14" spans="1:8" ht="15.75" thickBot="1" x14ac:dyDescent="0.3">
      <c r="A14" s="21" t="s">
        <v>33</v>
      </c>
      <c r="B14" s="22"/>
      <c r="C14" s="22"/>
      <c r="D14" s="22"/>
      <c r="E14" s="28"/>
      <c r="F14" s="29"/>
    </row>
    <row r="15" spans="1:8" ht="16.5" thickTop="1" thickBot="1" x14ac:dyDescent="0.3">
      <c r="A15" s="22"/>
      <c r="B15" s="32" t="s">
        <v>34</v>
      </c>
      <c r="C15" s="57">
        <v>66000</v>
      </c>
      <c r="D15" s="22"/>
      <c r="E15" s="58" t="s">
        <v>29</v>
      </c>
      <c r="F15" s="59">
        <f>IF(C15=0,"",(IF( (C15/1000000)&gt;0.933199, 0, IF((C15/1000000)&gt;0.5, 1.5-ABS(NORMSINV(C15/1000000)), ABS(NORMSINV(C15/1000000))+1.5))))</f>
        <v>3.0062617232782443</v>
      </c>
    </row>
    <row r="16" spans="1:8" ht="15.75" thickTop="1" x14ac:dyDescent="0.25">
      <c r="A16" s="22"/>
      <c r="B16" s="22"/>
      <c r="C16" s="22"/>
      <c r="D16" s="22"/>
      <c r="E16" s="22"/>
      <c r="F16" s="22"/>
      <c r="H16" s="22"/>
    </row>
  </sheetData>
  <pageMargins left="0.7" right="0.7" top="0.75" bottom="0.75" header="0.3" footer="0.3"/>
  <pageSetup paperSize="9" orientation="portrait" r:id="rId1"/>
  <headerFooter>
    <oddHeader>&amp;LSymbol B.V.&amp;R&amp;G</oddHeader>
    <oddFooter>&amp;L&amp;8&amp;F&amp;11
&amp;8&amp;A&amp;RPag. 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581EF0183E2C49B3C4526632A8FBB9" ma:contentTypeVersion="8" ma:contentTypeDescription="Een nieuw document maken." ma:contentTypeScope="" ma:versionID="4cb89cf88673d22b9295d3fb254dbd23">
  <xsd:schema xmlns:xsd="http://www.w3.org/2001/XMLSchema" xmlns:xs="http://www.w3.org/2001/XMLSchema" xmlns:p="http://schemas.microsoft.com/office/2006/metadata/properties" xmlns:ns2="d997e325-e7c4-49a4-b6a8-2a594541a3df" targetNamespace="http://schemas.microsoft.com/office/2006/metadata/properties" ma:root="true" ma:fieldsID="9a998fee577ca0db783b87a7aefb3816" ns2:_="">
    <xsd:import namespace="d997e325-e7c4-49a4-b6a8-2a594541a3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97e325-e7c4-49a4-b6a8-2a594541a3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6622BF-94C9-4F7B-B1D8-AF53D56BA5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82D51B-6636-4597-8588-007B6906BDC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12E8CB5-722B-46D0-A9FB-2F7090BD00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97e325-e7c4-49a4-b6a8-2a594541a3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Introduction</vt:lpstr>
      <vt:lpstr>Calculate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Tjeerd</dc:creator>
  <cp:lastModifiedBy>Dick</cp:lastModifiedBy>
  <cp:lastPrinted>2019-10-15T12:25:02Z</cp:lastPrinted>
  <dcterms:created xsi:type="dcterms:W3CDTF">2012-06-27T10:17:48Z</dcterms:created>
  <dcterms:modified xsi:type="dcterms:W3CDTF">2022-03-22T08:37:57Z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0x01010004581EF0183E2C49B3C4526632A8FBB9</vt:lpwstr>
  </property>
</Properties>
</file>